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VARGAS 2022\PAUTAS SALARIALES 2022\03 - MARZO 22\"/>
    </mc:Choice>
  </mc:AlternateContent>
  <bookViews>
    <workbookView xWindow="0" yWindow="0" windowWidth="24000" windowHeight="9735"/>
  </bookViews>
  <sheets>
    <sheet name="ENER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K6" i="1"/>
  <c r="K7" i="1"/>
  <c r="K8" i="1"/>
  <c r="K9" i="1"/>
  <c r="K10" i="1"/>
  <c r="K11" i="1"/>
  <c r="K12" i="1"/>
  <c r="K5" i="1"/>
  <c r="H5" i="1" l="1"/>
  <c r="H6" i="1"/>
  <c r="N6" i="1" s="1"/>
  <c r="H7" i="1"/>
  <c r="N7" i="1" s="1"/>
  <c r="H8" i="1"/>
  <c r="N8" i="1" s="1"/>
  <c r="H9" i="1"/>
  <c r="N9" i="1" s="1"/>
  <c r="H10" i="1"/>
  <c r="N10" i="1" s="1"/>
  <c r="H11" i="1"/>
  <c r="N11" i="1" s="1"/>
  <c r="H12" i="1"/>
  <c r="N12" i="1" s="1"/>
</calcChain>
</file>

<file path=xl/sharedStrings.xml><?xml version="1.0" encoding="utf-8"?>
<sst xmlns="http://schemas.openxmlformats.org/spreadsheetml/2006/main" count="46" uniqueCount="46">
  <si>
    <t xml:space="preserve">Esta mejora es equivalente a aplicar la siguiente formula:  (Monto concepto 6387000*coef. 2,119688036)+ $ 1800.   Este ultimo importe responde al 45% s/incremento del concepto Suma AP 08/2020   </t>
  </si>
  <si>
    <t>(*) Cpto 6389 Suma AP 01/2021: Incrementos a partir de DICIEMBRE  2021:  45% s/ suma de conceptos remunerativos y no remunerativos, sin incluir los incremento al cpto 647800 - AP 02/21 y 03/21</t>
  </si>
  <si>
    <r>
      <t xml:space="preserve">Concepro 6478 - Suma NR CPH 2016- la mejora de Diciembre 2021 se compone con esta Formula: </t>
    </r>
    <r>
      <rPr>
        <sz val="10"/>
        <rFont val="Calibri"/>
        <family val="2"/>
      </rPr>
      <t>∑ ((</t>
    </r>
    <r>
      <rPr>
        <sz val="10"/>
        <rFont val="Arial"/>
        <family val="2"/>
      </rPr>
      <t xml:space="preserve">valor original+$4000)+(valor cpto 6387*0,14131254)+120). Este ultimo guarismo es el aumento s/$ 4000 </t>
    </r>
  </si>
  <si>
    <t xml:space="preserve">Concepto 6478000- Suma NR CPH 2016:  este concepto tiene un incremento a partir del 01/12/21. Este incremento no es base de calculo de ninguna otra suma  </t>
  </si>
  <si>
    <t xml:space="preserve">Concepto 6478000- Suma NR CPH 2016:  las sumas fijas de este concepto se reajustan desde marzo 2021 en $ 4,000. Este incremento no es base de calculo de ninguna otra suma  </t>
  </si>
  <si>
    <t>Concepto 6255600 -Suma AP 08/2020 no remunerativo no bonificable - a partir de mazo 2021 tiene un reajuste de $ 4000 s/base febrero 2021</t>
  </si>
  <si>
    <t>Suma Fija 2020 - Concepto 6254000 no remunerativo no bonificable - equivalente al 7,9% a diciembre 19 -Acta AMM  del 08/04/2020  Setiembre-Octubre</t>
  </si>
  <si>
    <t>Suma Fija 2020 - Concepto 6254000 no remunerativo no bonificable - equivalente al 7,9% a diciembre 19 -Acta AMM  del 08/04/2020  Abril - Junio</t>
  </si>
  <si>
    <t>Suma Fija 2020 - Concepto 6254000 no remunerativo no bonificable - equivalente al 7,9% a diciembre 19 -Acta 01/2020 AMM   Febrero-Marzo</t>
  </si>
  <si>
    <r>
      <t xml:space="preserve">Total 2=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Cptos 6418100+6426100+6430100+6470100+6492100+6494000+6477100+6478000+6394000+6294100+6386000</t>
    </r>
  </si>
  <si>
    <r>
      <t>Total 1=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(Cpto 6001+Cpto 6034 + Cpto 6014)</t>
    </r>
  </si>
  <si>
    <t>R 58</t>
  </si>
  <si>
    <t>RESIDENTES DE 1º AÑO</t>
  </si>
  <si>
    <t>R 54</t>
  </si>
  <si>
    <t>RESIDENTES DE 2º AÑO</t>
  </si>
  <si>
    <t xml:space="preserve">R 50 </t>
  </si>
  <si>
    <t>RESIDENTES DE 3º Y 4º AÑO</t>
  </si>
  <si>
    <t>R 48</t>
  </si>
  <si>
    <t>JEFE DE RESIDENTES</t>
  </si>
  <si>
    <t>R 47</t>
  </si>
  <si>
    <t>INSTRUCTOR DE RESIDENTES</t>
  </si>
  <si>
    <t>R 42</t>
  </si>
  <si>
    <t>RESID. POST BASICA 3º AÑO</t>
  </si>
  <si>
    <t>R 41</t>
  </si>
  <si>
    <t>RESID. POST BASICA 2º AÑO</t>
  </si>
  <si>
    <t>R 40</t>
  </si>
  <si>
    <t>RESID. POST BASICA 1º AÑO</t>
  </si>
  <si>
    <t>Suma no Remu CPH/RES 2016 cpto 6478</t>
  </si>
  <si>
    <t xml:space="preserve">SUMA NR CPH 2016 cpto 6478 DESDE Diciembre 2021           </t>
  </si>
  <si>
    <t>Suma AP 01/2021 Cpto 6389000  (*)</t>
  </si>
  <si>
    <t>Suma AP 08/2020            Cpto 6255600 desde Marzo 2021</t>
  </si>
  <si>
    <t xml:space="preserve">TOTAL DE HABERES DESDE        DICIEMBRE 2020 </t>
  </si>
  <si>
    <t>Complemento remunerativo acta 01/19 cpto 6387000 desde 01/4/2019</t>
  </si>
  <si>
    <t>Total 2</t>
  </si>
  <si>
    <t>Total 1</t>
  </si>
  <si>
    <t>COEFIC.</t>
  </si>
  <si>
    <t>CARGO</t>
  </si>
  <si>
    <t>CATEGORÍA</t>
  </si>
  <si>
    <t>coef. s/columna F</t>
  </si>
  <si>
    <t xml:space="preserve">SISTEMAS DE RESIDENCIAS: remuneraciones vigentes desde enero 20 </t>
  </si>
  <si>
    <t>Concepto 629400- adic NR CPH/RES acta 75/17: confrme cta 03/2021 punto cuarto, se incrementa en $ 9,000,- unicamente por el mes de enero 2022</t>
  </si>
  <si>
    <t xml:space="preserve">Bono Unico -acordado por Acta Paritaria 03/2021- $ 16,000,- por agente adelantado el 22/01/22 y con pago definitivo en paga de enero 22  </t>
  </si>
  <si>
    <t>RESOL-2022-XXXX-MHFGC  15% a parir de Marzo 2022</t>
  </si>
  <si>
    <t>TOTAL DE HABERES A MARZO 2022</t>
  </si>
  <si>
    <t>MARZO 2022</t>
  </si>
  <si>
    <r>
      <t>(*)Concepto 6389 Suma AP 01/2021:  mediante RESOL- 2022-XXXX -MHFGC  se dispone un incremento remunerativo del 15% sobre la base salarial enero 22, sin considerar los incrementos acordados para el concepto 6478 en mar/21 y dic/21 y para el concepto 6294000 en enero 22.  A tal fin, la formula aplicada es =</t>
    </r>
    <r>
      <rPr>
        <sz val="10"/>
        <rFont val="Calibri"/>
        <family val="2"/>
      </rPr>
      <t>∑(</t>
    </r>
    <r>
      <rPr>
        <sz val="10"/>
        <rFont val="Arial"/>
        <family val="2"/>
      </rPr>
      <t>(monto cpto 6387*coef 3,1654)+2688).  La suma fija agregada corresponde a los incrementos 2021+2022, calculado s/$ 4.000 integrados en el concepto 6255600 Suma AP 08/2020</t>
    </r>
    <r>
      <rPr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</si>
</sst>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C0A]\ #,##0.00"/>
    <numFmt numFmtId="165" formatCode="_ &quot;$&quot;\ * #,##0.00_ ;_ &quot;$&quot;\ * \-#,##0.00_ ;_ &quot;$&quot;\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165" fontId="0" fillId="0" borderId="1" xfId="1" applyFont="1" applyBorder="1"/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0" fillId="0" borderId="0" xfId="0" applyBorder="1"/>
    <xf numFmtId="49" fontId="0" fillId="0" borderId="4" xfId="0" applyNumberFormat="1" applyFont="1" applyFill="1" applyBorder="1"/>
    <xf numFmtId="0" fontId="0" fillId="0" borderId="5" xfId="0" applyBorder="1"/>
    <xf numFmtId="0" fontId="0" fillId="0" borderId="6" xfId="0" applyBorder="1"/>
    <xf numFmtId="49" fontId="0" fillId="0" borderId="12" xfId="0" applyNumberFormat="1" applyFont="1" applyFill="1" applyBorder="1"/>
    <xf numFmtId="0" fontId="0" fillId="0" borderId="3" xfId="0" applyBorder="1"/>
    <xf numFmtId="49" fontId="0" fillId="0" borderId="10" xfId="0" applyNumberFormat="1" applyFont="1" applyFill="1" applyBorder="1"/>
    <xf numFmtId="0" fontId="0" fillId="0" borderId="11" xfId="0" applyBorder="1"/>
    <xf numFmtId="0" fontId="0" fillId="0" borderId="2" xfId="0" applyBorder="1"/>
    <xf numFmtId="0" fontId="0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horizontal="left"/>
    </xf>
    <xf numFmtId="49" fontId="0" fillId="0" borderId="4" xfId="0" applyNumberFormat="1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left" wrapText="1"/>
    </xf>
    <xf numFmtId="49" fontId="0" fillId="0" borderId="5" xfId="0" applyNumberFormat="1" applyFont="1" applyFill="1" applyBorder="1" applyAlignment="1">
      <alignment horizontal="left" wrapText="1"/>
    </xf>
    <xf numFmtId="49" fontId="0" fillId="0" borderId="6" xfId="0" applyNumberFormat="1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sqref="A1:I1"/>
    </sheetView>
  </sheetViews>
  <sheetFormatPr baseColWidth="10" defaultRowHeight="12.75" x14ac:dyDescent="0.2"/>
  <cols>
    <col min="1" max="1" width="28.42578125" bestFit="1" customWidth="1"/>
    <col min="7" max="7" width="15" customWidth="1"/>
    <col min="8" max="8" width="12.85546875" customWidth="1"/>
    <col min="9" max="9" width="2.7109375" customWidth="1"/>
    <col min="10" max="10" width="15.7109375" customWidth="1"/>
    <col min="11" max="11" width="15.85546875" customWidth="1"/>
    <col min="12" max="12" width="2" customWidth="1"/>
    <col min="13" max="13" width="14.140625" customWidth="1"/>
    <col min="14" max="14" width="14.85546875" style="1" customWidth="1"/>
    <col min="15" max="15" width="2.7109375" customWidth="1"/>
  </cols>
  <sheetData>
    <row r="1" spans="1:15" x14ac:dyDescent="0.2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6" t="s">
        <v>42</v>
      </c>
      <c r="K1" s="47"/>
      <c r="L1" s="47"/>
      <c r="M1" s="47"/>
      <c r="N1" s="48"/>
    </row>
    <row r="2" spans="1:15" ht="12.75" customHeight="1" x14ac:dyDescent="0.2">
      <c r="A2" s="22"/>
      <c r="B2" s="22"/>
      <c r="C2" s="22"/>
      <c r="D2" s="23"/>
      <c r="E2" s="22"/>
      <c r="F2" s="22"/>
      <c r="G2" s="22"/>
      <c r="H2" s="22"/>
      <c r="I2" s="22"/>
      <c r="J2" s="22"/>
      <c r="K2" s="22" t="s">
        <v>38</v>
      </c>
      <c r="L2" s="22"/>
    </row>
    <row r="3" spans="1:15" x14ac:dyDescent="0.2">
      <c r="G3" s="21"/>
      <c r="H3" s="21"/>
      <c r="J3" s="24" t="s">
        <v>44</v>
      </c>
      <c r="K3">
        <v>3.1654</v>
      </c>
    </row>
    <row r="4" spans="1:15" s="15" customFormat="1" ht="82.5" customHeight="1" x14ac:dyDescent="0.2">
      <c r="A4" s="20" t="s">
        <v>37</v>
      </c>
      <c r="B4" s="20" t="s">
        <v>36</v>
      </c>
      <c r="C4" s="20" t="s">
        <v>35</v>
      </c>
      <c r="D4" s="16" t="s">
        <v>27</v>
      </c>
      <c r="E4" s="20" t="s">
        <v>34</v>
      </c>
      <c r="F4" s="20" t="s">
        <v>33</v>
      </c>
      <c r="G4" s="19" t="s">
        <v>32</v>
      </c>
      <c r="H4" s="17" t="s">
        <v>31</v>
      </c>
      <c r="J4" s="18" t="s">
        <v>30</v>
      </c>
      <c r="K4" s="18" t="s">
        <v>29</v>
      </c>
      <c r="L4" s="18"/>
      <c r="M4" s="17" t="s">
        <v>28</v>
      </c>
      <c r="N4" s="17" t="s">
        <v>43</v>
      </c>
    </row>
    <row r="5" spans="1:15" x14ac:dyDescent="0.2">
      <c r="A5" s="13" t="s">
        <v>26</v>
      </c>
      <c r="B5" s="12" t="s">
        <v>25</v>
      </c>
      <c r="C5" s="11">
        <v>1.65</v>
      </c>
      <c r="D5" s="3">
        <v>2775</v>
      </c>
      <c r="E5" s="14">
        <v>7277.5168000000012</v>
      </c>
      <c r="F5" s="3">
        <v>34609.575894736205</v>
      </c>
      <c r="G5" s="5">
        <v>14635.350187540829</v>
      </c>
      <c r="H5" s="3">
        <f t="shared" ref="H5:H12" si="0">+E5+F5+G5</f>
        <v>56522.442882277028</v>
      </c>
      <c r="I5" s="2"/>
      <c r="J5" s="5">
        <v>16416</v>
      </c>
      <c r="K5" s="5">
        <f>(G5*$K$3)+2688</f>
        <v>49014.737483641744</v>
      </c>
      <c r="L5" s="2"/>
      <c r="M5" s="5">
        <v>8963</v>
      </c>
      <c r="N5" s="4">
        <f>+H5-D5+J5+K5+M5</f>
        <v>128141.18036591877</v>
      </c>
      <c r="O5" s="2"/>
    </row>
    <row r="6" spans="1:15" x14ac:dyDescent="0.2">
      <c r="A6" s="13" t="s">
        <v>24</v>
      </c>
      <c r="B6" s="12" t="s">
        <v>23</v>
      </c>
      <c r="C6" s="11">
        <v>1.65</v>
      </c>
      <c r="D6" s="3">
        <v>2775</v>
      </c>
      <c r="E6" s="7">
        <v>7277.5168000000012</v>
      </c>
      <c r="F6" s="3">
        <v>34609.575894736205</v>
      </c>
      <c r="G6" s="5">
        <v>14635.350187540829</v>
      </c>
      <c r="H6" s="3">
        <f t="shared" si="0"/>
        <v>56522.442882277028</v>
      </c>
      <c r="I6" s="2"/>
      <c r="J6" s="5">
        <v>16416</v>
      </c>
      <c r="K6" s="5">
        <f t="shared" ref="K6:K12" si="1">(G6*$K$3)+2688</f>
        <v>49014.737483641744</v>
      </c>
      <c r="L6" s="2"/>
      <c r="M6" s="5">
        <v>8963</v>
      </c>
      <c r="N6" s="4">
        <f t="shared" ref="N6:N11" si="2">+H6-D6+J6+K6+M6</f>
        <v>128141.18036591877</v>
      </c>
      <c r="O6" s="2"/>
    </row>
    <row r="7" spans="1:15" x14ac:dyDescent="0.2">
      <c r="A7" s="13" t="s">
        <v>22</v>
      </c>
      <c r="B7" s="12" t="s">
        <v>21</v>
      </c>
      <c r="C7" s="11">
        <v>1.65</v>
      </c>
      <c r="D7" s="3">
        <v>2775</v>
      </c>
      <c r="E7" s="7">
        <v>7277.5168000000012</v>
      </c>
      <c r="F7" s="3">
        <v>34609.575894736205</v>
      </c>
      <c r="G7" s="5">
        <v>14635.350187540829</v>
      </c>
      <c r="H7" s="3">
        <f t="shared" si="0"/>
        <v>56522.442882277028</v>
      </c>
      <c r="I7" s="2"/>
      <c r="J7" s="5">
        <v>16416</v>
      </c>
      <c r="K7" s="5">
        <f t="shared" si="1"/>
        <v>49014.737483641744</v>
      </c>
      <c r="L7" s="2"/>
      <c r="M7" s="5">
        <v>8963</v>
      </c>
      <c r="N7" s="4">
        <f t="shared" si="2"/>
        <v>128141.18036591877</v>
      </c>
    </row>
    <row r="8" spans="1:15" x14ac:dyDescent="0.2">
      <c r="A8" s="13" t="s">
        <v>20</v>
      </c>
      <c r="B8" s="12" t="s">
        <v>19</v>
      </c>
      <c r="C8" s="11">
        <v>1.75</v>
      </c>
      <c r="D8" s="3">
        <v>2860</v>
      </c>
      <c r="E8" s="7">
        <v>7656.5541333333349</v>
      </c>
      <c r="F8" s="3">
        <v>35509.410362268216</v>
      </c>
      <c r="G8" s="5">
        <v>15082.187994763181</v>
      </c>
      <c r="H8" s="3">
        <f t="shared" si="0"/>
        <v>58248.152490364737</v>
      </c>
      <c r="I8" s="2"/>
      <c r="J8" s="5">
        <v>16795</v>
      </c>
      <c r="K8" s="5">
        <f t="shared" si="1"/>
        <v>50429.157878623373</v>
      </c>
      <c r="L8" s="2"/>
      <c r="M8" s="5">
        <v>9111</v>
      </c>
      <c r="N8" s="4">
        <f t="shared" si="2"/>
        <v>131723.31036898811</v>
      </c>
    </row>
    <row r="9" spans="1:15" x14ac:dyDescent="0.2">
      <c r="A9" s="13" t="s">
        <v>18</v>
      </c>
      <c r="B9" s="12" t="s">
        <v>17</v>
      </c>
      <c r="C9" s="11">
        <v>1.7</v>
      </c>
      <c r="D9" s="3">
        <v>2817</v>
      </c>
      <c r="E9" s="7">
        <v>7467.0354666666681</v>
      </c>
      <c r="F9" s="3">
        <v>35057.04224417331</v>
      </c>
      <c r="G9" s="5">
        <v>14857.912752167487</v>
      </c>
      <c r="H9" s="3">
        <f t="shared" si="0"/>
        <v>57381.990463007467</v>
      </c>
      <c r="I9" s="2"/>
      <c r="J9" s="5">
        <v>16605</v>
      </c>
      <c r="K9" s="5">
        <f t="shared" si="1"/>
        <v>49719.237025710965</v>
      </c>
      <c r="L9" s="2"/>
      <c r="M9" s="5">
        <v>9037</v>
      </c>
      <c r="N9" s="4">
        <f t="shared" si="2"/>
        <v>129926.22748871843</v>
      </c>
    </row>
    <row r="10" spans="1:15" x14ac:dyDescent="0.2">
      <c r="A10" s="13" t="s">
        <v>16</v>
      </c>
      <c r="B10" s="12" t="s">
        <v>15</v>
      </c>
      <c r="C10" s="11">
        <v>1.65</v>
      </c>
      <c r="D10" s="3">
        <v>2775</v>
      </c>
      <c r="E10" s="7">
        <v>7277.5168000000012</v>
      </c>
      <c r="F10" s="3">
        <v>34609.575894736205</v>
      </c>
      <c r="G10" s="5">
        <v>14635.350187540829</v>
      </c>
      <c r="H10" s="3">
        <f t="shared" si="0"/>
        <v>56522.442882277028</v>
      </c>
      <c r="I10" s="2"/>
      <c r="J10" s="5">
        <v>16416</v>
      </c>
      <c r="K10" s="5">
        <f t="shared" si="1"/>
        <v>49014.737483641744</v>
      </c>
      <c r="L10" s="2"/>
      <c r="M10" s="5">
        <v>8963</v>
      </c>
      <c r="N10" s="4">
        <f t="shared" si="2"/>
        <v>128141.18036591877</v>
      </c>
    </row>
    <row r="11" spans="1:15" x14ac:dyDescent="0.2">
      <c r="A11" s="13" t="s">
        <v>14</v>
      </c>
      <c r="B11" s="12" t="s">
        <v>13</v>
      </c>
      <c r="C11" s="11">
        <v>1.45</v>
      </c>
      <c r="D11" s="3">
        <v>2606</v>
      </c>
      <c r="E11" s="7">
        <v>6519.4421333333339</v>
      </c>
      <c r="F11" s="3">
        <v>32813.808728329983</v>
      </c>
      <c r="G11" s="5">
        <v>13743.037851065164</v>
      </c>
      <c r="H11" s="3">
        <f t="shared" si="0"/>
        <v>53076.288712728478</v>
      </c>
      <c r="I11" s="2"/>
      <c r="J11" s="5">
        <v>15659</v>
      </c>
      <c r="K11" s="5">
        <f t="shared" si="1"/>
        <v>46190.212013761673</v>
      </c>
      <c r="L11" s="2"/>
      <c r="M11" s="5">
        <v>8668</v>
      </c>
      <c r="N11" s="4">
        <f t="shared" si="2"/>
        <v>120987.50072649015</v>
      </c>
    </row>
    <row r="12" spans="1:15" x14ac:dyDescent="0.2">
      <c r="A12" s="10" t="s">
        <v>12</v>
      </c>
      <c r="B12" s="9" t="s">
        <v>11</v>
      </c>
      <c r="C12" s="8">
        <v>1.25</v>
      </c>
      <c r="D12" s="3">
        <v>2437</v>
      </c>
      <c r="E12" s="7">
        <v>5761.3674666666675</v>
      </c>
      <c r="F12" s="6">
        <v>31015.807793265958</v>
      </c>
      <c r="G12" s="5">
        <v>12849.945035820459</v>
      </c>
      <c r="H12" s="3">
        <f t="shared" si="0"/>
        <v>49627.120295753091</v>
      </c>
      <c r="I12" s="2"/>
      <c r="J12" s="5">
        <v>14901</v>
      </c>
      <c r="K12" s="5">
        <f t="shared" si="1"/>
        <v>43363.216016386083</v>
      </c>
      <c r="L12" s="2"/>
      <c r="M12" s="5">
        <v>8373</v>
      </c>
      <c r="N12" s="4">
        <f>+H12-D12+J12+K12+M12</f>
        <v>113827.33631213917</v>
      </c>
      <c r="O12" s="2"/>
    </row>
    <row r="14" spans="1:15" x14ac:dyDescent="0.2">
      <c r="A14" s="58" t="s">
        <v>10</v>
      </c>
      <c r="B14" s="59"/>
      <c r="C14" s="59"/>
      <c r="D14" s="59"/>
      <c r="E14" s="59"/>
      <c r="F14" s="59"/>
      <c r="G14" s="59"/>
      <c r="H14" s="59"/>
      <c r="I14" s="60"/>
      <c r="M14" s="2"/>
    </row>
    <row r="15" spans="1:15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3"/>
    </row>
    <row r="17" spans="1:14" x14ac:dyDescent="0.2">
      <c r="A17" s="26" t="s">
        <v>8</v>
      </c>
      <c r="B17" s="27"/>
      <c r="C17" s="27"/>
      <c r="D17" s="27"/>
      <c r="E17" s="27"/>
      <c r="F17" s="27"/>
      <c r="G17" s="27"/>
      <c r="H17" s="27"/>
      <c r="I17" s="27"/>
      <c r="J17" s="28"/>
    </row>
    <row r="18" spans="1:14" x14ac:dyDescent="0.2">
      <c r="A18" s="29" t="s">
        <v>7</v>
      </c>
      <c r="B18" s="25"/>
      <c r="C18" s="25"/>
      <c r="D18" s="25"/>
      <c r="E18" s="25"/>
      <c r="F18" s="25"/>
      <c r="G18" s="25"/>
      <c r="H18" s="25"/>
      <c r="I18" s="25"/>
      <c r="J18" s="30"/>
    </row>
    <row r="19" spans="1:14" x14ac:dyDescent="0.2">
      <c r="A19" s="31" t="s">
        <v>6</v>
      </c>
      <c r="B19" s="32"/>
      <c r="C19" s="32"/>
      <c r="D19" s="32"/>
      <c r="E19" s="32"/>
      <c r="F19" s="32"/>
      <c r="G19" s="32"/>
      <c r="H19" s="32"/>
      <c r="I19" s="32"/>
      <c r="J19" s="33"/>
    </row>
    <row r="21" spans="1:14" x14ac:dyDescent="0.2">
      <c r="A21" s="55" t="s">
        <v>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</row>
    <row r="22" spans="1:14" x14ac:dyDescent="0.2">
      <c r="A22" s="36" t="s">
        <v>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x14ac:dyDescent="0.2">
      <c r="A23" s="39" t="s">
        <v>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1:14" x14ac:dyDescent="0.2">
      <c r="A24" s="42" t="s">
        <v>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14" ht="18" customHeight="1" x14ac:dyDescent="0.2">
      <c r="A25" s="49" t="s">
        <v>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</row>
    <row r="26" spans="1:14" ht="19.5" customHeight="1" x14ac:dyDescent="0.2">
      <c r="A26" s="52" t="s">
        <v>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8" spans="1:14" x14ac:dyDescent="0.2">
      <c r="A28" s="35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30" spans="1:14" x14ac:dyDescent="0.2">
      <c r="A30" s="35" t="s">
        <v>41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2" spans="1:14" ht="48.75" customHeight="1" x14ac:dyDescent="0.2">
      <c r="A32" s="34" t="s">
        <v>45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</sheetData>
  <mergeCells count="13">
    <mergeCell ref="A1:I1"/>
    <mergeCell ref="J1:N1"/>
    <mergeCell ref="A25:N25"/>
    <mergeCell ref="A26:N26"/>
    <mergeCell ref="A21:N21"/>
    <mergeCell ref="A14:I14"/>
    <mergeCell ref="A15:I15"/>
    <mergeCell ref="A32:K32"/>
    <mergeCell ref="A30:K30"/>
    <mergeCell ref="A28:K28"/>
    <mergeCell ref="A22:N22"/>
    <mergeCell ref="A23:N23"/>
    <mergeCell ref="A24:N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2" orientation="landscape" r:id="rId1"/>
  <headerFooter>
    <oddFooter>Página &amp;P de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CVARGAS</cp:lastModifiedBy>
  <dcterms:created xsi:type="dcterms:W3CDTF">2022-01-21T15:36:34Z</dcterms:created>
  <dcterms:modified xsi:type="dcterms:W3CDTF">2022-03-28T18:10:40Z</dcterms:modified>
</cp:coreProperties>
</file>